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2024" sheetId="1" r:id="rId1"/>
  </sheets>
  <definedNames>
    <definedName name="_xlnm.Print_Area" localSheetId="0">'2024'!$A$1:$H$58</definedName>
  </definedNames>
  <calcPr fullCalcOnLoad="1"/>
</workbook>
</file>

<file path=xl/sharedStrings.xml><?xml version="1.0" encoding="utf-8"?>
<sst xmlns="http://schemas.openxmlformats.org/spreadsheetml/2006/main" count="188" uniqueCount="143">
  <si>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</si>
  <si>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</si>
  <si>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</si>
  <si>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</si>
  <si>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</si>
  <si>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</si>
  <si>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</si>
  <si>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</si>
  <si>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</si>
  <si>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</si>
  <si>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</si>
  <si>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</si>
  <si>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</si>
  <si>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</si>
  <si>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</si>
  <si>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</si>
  <si>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</si>
  <si>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</si>
  <si>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</si>
  <si>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</si>
  <si>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</si>
  <si>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</si>
  <si>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</si>
  <si>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</si>
  <si>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</si>
  <si>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</si>
  <si>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</si>
  <si>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</si>
  <si>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</si>
  <si>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</si>
  <si>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</si>
  <si>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</si>
  <si>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</si>
  <si>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</si>
  <si>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</si>
  <si>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</si>
  <si>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860</t>
  </si>
  <si>
    <t>807</t>
  </si>
  <si>
    <t>806</t>
  </si>
  <si>
    <t>965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</si>
  <si>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</si>
  <si>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</si>
  <si>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</si>
  <si>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</si>
  <si>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</si>
  <si>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</si>
  <si>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</si>
  <si>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</si>
  <si>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</si>
  <si>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</si>
  <si>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</si>
  <si>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</si>
  <si>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</si>
  <si>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</si>
  <si>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</si>
  <si>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</si>
  <si>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</si>
  <si>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</si>
  <si>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</si>
  <si>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</si>
  <si>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</si>
  <si>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824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</si>
  <si>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</si>
  <si>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</si>
  <si>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</si>
  <si>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</si>
  <si>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</si>
  <si>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</si>
  <si>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</si>
  <si>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</si>
  <si>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</si>
  <si>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</si>
  <si>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</si>
  <si>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</si>
  <si>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</si>
  <si>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</si>
  <si>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</si>
  <si>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</si>
  <si>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</si>
  <si>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</si>
  <si>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</si>
  <si>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</si>
  <si>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</si>
  <si>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</si>
  <si>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</si>
  <si>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</si>
  <si>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</si>
  <si>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</si>
  <si>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</si>
  <si>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</si>
  <si>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</si>
  <si>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</si>
  <si>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</si>
  <si>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</si>
  <si>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</si>
  <si>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</si>
  <si>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</si>
  <si>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</si>
  <si>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</si>
  <si>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</si>
  <si>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</si>
  <si>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ОТ ОКАЗАНИЯ ПЛАТНЫХ УСЛУГ И КОМПЕНСАЦИИ ЗАТРАТ ГОСУДАРСТВА
</t>
  </si>
  <si>
    <t>Прочие доходы от компенсации затрат госуд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</si>
  <si>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</si>
  <si>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 xml:space="preserve">ШТРАФЫ, САНКЦИИ, ВОЗМЕЩЕНИЕ УЩЕРБА
</t>
  </si>
  <si>
    <t>3.1.1.</t>
  </si>
  <si>
    <t>3.1.1.1.</t>
  </si>
  <si>
    <t>3.1.1.2.</t>
  </si>
  <si>
    <t>3.1.2.</t>
  </si>
  <si>
    <t>3.1.3.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</si>
  <si>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</si>
  <si>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</si>
  <si>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(Администрация Приморского района)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</si>
  <si>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административно-техническая инспекция)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</si>
  <si>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жилищная инспекция Санкт-Петербурга)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</si>
  <si>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(Комитет по печати и взаимодействию со средствами массовой информации)</t>
  </si>
  <si>
    <t>1 16 02000 02 0000 140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</si>
  <si>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</si>
  <si>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</si>
  <si>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</si>
  <si>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</si>
  <si>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</si>
  <si>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</si>
  <si>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</si>
  <si>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</si>
  <si>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 внутригородских муниципальных образований Санкт-Петербурга на содержаниедетей, находящихся под опекой или попечительством, и денежных средств на содержание детей, переданных на воспитание в приемные семьи</t>
  </si>
  <si>
    <t>Субвенции бюджетам  внутригородских муниципальных образований Санкт-Петербурга по выплате вознаграждения приемным родителям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</si>
  <si>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</si>
  <si>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</si>
  <si>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</si>
  <si>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1 01 02010 01 0000 110
</t>
  </si>
  <si>
    <t>1 01 02000 01 0000 110</t>
  </si>
  <si>
    <t xml:space="preserve">Налог на доходы физических лиц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</si>
  <si>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</si>
  <si>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2 02 15001 03 0000 150</t>
  </si>
  <si>
    <t>НА 2024 ГОД</t>
  </si>
  <si>
    <t>II</t>
  </si>
  <si>
    <t>Приложение №1</t>
  </si>
  <si>
    <t>к Решению</t>
  </si>
  <si>
    <t>Муниципального совета МО №65</t>
  </si>
  <si>
    <t xml:space="preserve">                                                                    "Приложение  №  1.3</t>
  </si>
  <si>
    <t>от 22.11.2021г. № 114"</t>
  </si>
  <si>
    <t>от _____________ № 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</si>
</sst>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16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178" fontId="15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1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15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0"/>
  <sheetViews>
    <sheetView tabSelected="1" view="pageBreakPreview" zoomScale="120" zoomScaleSheetLayoutView="120" zoomScalePageLayoutView="0" workbookViewId="0" topLeftCell="A46">
      <selection activeCell="K47" sqref="K47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4:6" ht="12.75">
      <c r="D1" s="106"/>
      <c r="E1" s="106"/>
      <c r="F1" s="107" t="s">
        <v>137</v>
      </c>
    </row>
    <row r="2" spans="4:6" ht="12.75">
      <c r="D2" s="106"/>
      <c r="E2" s="106"/>
      <c r="F2" s="107" t="s">
        <v>138</v>
      </c>
    </row>
    <row r="3" spans="4:6" ht="12.75">
      <c r="D3" s="119" t="s">
        <v>139</v>
      </c>
      <c r="E3" s="119"/>
      <c r="F3" s="119"/>
    </row>
    <row r="4" spans="4:6" ht="12.75">
      <c r="D4" s="119" t="s">
        <v>142</v>
      </c>
      <c r="E4" s="119"/>
      <c r="F4" s="119"/>
    </row>
    <row r="5" spans="4:6" ht="12.75">
      <c r="D5" s="54"/>
      <c r="E5" s="54"/>
      <c r="F5" s="54"/>
    </row>
    <row r="6" spans="4:6" ht="12.75">
      <c r="D6" s="54"/>
      <c r="E6" s="54"/>
      <c r="F6" s="54"/>
    </row>
    <row r="7" spans="1:6" ht="15.75">
      <c r="A7" s="1"/>
      <c r="B7" s="1"/>
      <c r="D7" s="50"/>
      <c r="E7" s="54"/>
      <c r="F7" s="55" t="s">
        <v>140</v>
      </c>
    </row>
    <row r="8" spans="1:6" ht="15.75">
      <c r="A8" s="1"/>
      <c r="B8" s="1"/>
      <c r="D8" s="50"/>
      <c r="E8" s="56"/>
      <c r="F8" s="55" t="s">
        <v>46</v>
      </c>
    </row>
    <row r="9" spans="1:6" ht="15.75">
      <c r="A9" s="2"/>
      <c r="B9" s="2"/>
      <c r="D9" s="50"/>
      <c r="E9" s="56"/>
      <c r="F9" s="55" t="s">
        <v>45</v>
      </c>
    </row>
    <row r="10" spans="1:6" ht="21" customHeight="1">
      <c r="A10" s="3"/>
      <c r="B10" s="3"/>
      <c r="C10" s="6"/>
      <c r="D10" s="113" t="s">
        <v>141</v>
      </c>
      <c r="E10" s="113"/>
      <c r="F10" s="113"/>
    </row>
    <row r="11" spans="1:4" ht="18.75" customHeight="1">
      <c r="A11" s="4"/>
      <c r="B11" s="4"/>
      <c r="C11" s="6"/>
      <c r="D11" s="43" t="s">
        <v>58</v>
      </c>
    </row>
    <row r="12" spans="1:4" ht="15.75">
      <c r="A12" s="5"/>
      <c r="B12" s="5"/>
      <c r="D12" s="43" t="s">
        <v>59</v>
      </c>
    </row>
    <row r="13" spans="1:4" ht="17.25" customHeight="1">
      <c r="A13" s="50" t="s">
        <v>56</v>
      </c>
      <c r="D13" s="43" t="s">
        <v>135</v>
      </c>
    </row>
    <row r="14" spans="1:6" ht="15" customHeight="1">
      <c r="A14" s="114" t="s">
        <v>0</v>
      </c>
      <c r="B14" s="115" t="s">
        <v>25</v>
      </c>
      <c r="C14" s="116"/>
      <c r="D14" s="114" t="s">
        <v>26</v>
      </c>
      <c r="E14" s="7" t="s">
        <v>18</v>
      </c>
      <c r="F14" s="117" t="s">
        <v>19</v>
      </c>
    </row>
    <row r="15" spans="1:6" ht="33.75" customHeight="1">
      <c r="A15" s="114"/>
      <c r="B15" s="51" t="s">
        <v>27</v>
      </c>
      <c r="C15" s="10" t="s">
        <v>1</v>
      </c>
      <c r="D15" s="114"/>
      <c r="E15" s="7" t="s">
        <v>2</v>
      </c>
      <c r="F15" s="118"/>
    </row>
    <row r="16" spans="1:6" ht="20.25" customHeight="1">
      <c r="A16" s="32" t="s">
        <v>11</v>
      </c>
      <c r="B16" s="37" t="s">
        <v>28</v>
      </c>
      <c r="C16" s="10" t="s">
        <v>30</v>
      </c>
      <c r="D16" s="32" t="s">
        <v>14</v>
      </c>
      <c r="E16" s="40" t="e">
        <f>E19+#REF!+#REF!+#REF!+E25+E30+#REF!</f>
        <v>#REF!</v>
      </c>
      <c r="F16" s="41">
        <f>F17+F25</f>
        <v>22283.8</v>
      </c>
    </row>
    <row r="17" spans="1:6" ht="20.25" customHeight="1">
      <c r="A17" s="28" t="s">
        <v>12</v>
      </c>
      <c r="B17" s="37" t="s">
        <v>28</v>
      </c>
      <c r="C17" s="10" t="s">
        <v>131</v>
      </c>
      <c r="D17" s="32" t="s">
        <v>132</v>
      </c>
      <c r="E17" s="40"/>
      <c r="F17" s="41">
        <f>F18</f>
        <v>20283.8</v>
      </c>
    </row>
    <row r="18" spans="1:6" ht="81.75" customHeight="1">
      <c r="A18" s="33" t="s">
        <v>7</v>
      </c>
      <c r="B18" s="11">
        <v>182</v>
      </c>
      <c r="C18" s="11" t="s">
        <v>130</v>
      </c>
      <c r="D18" s="31" t="s">
        <v>129</v>
      </c>
      <c r="E18" s="91"/>
      <c r="F18" s="89">
        <f>19480+803.8</f>
        <v>20283.8</v>
      </c>
    </row>
    <row r="19" spans="1:6" ht="15.75" customHeight="1" hidden="1">
      <c r="A19" s="28" t="s">
        <v>12</v>
      </c>
      <c r="B19" s="37" t="s">
        <v>28</v>
      </c>
      <c r="C19" s="8" t="s">
        <v>31</v>
      </c>
      <c r="D19" s="46" t="s">
        <v>3</v>
      </c>
      <c r="E19" s="9">
        <f>E20+E24</f>
        <v>33680</v>
      </c>
      <c r="F19" s="18">
        <f>F20+F23+F24</f>
        <v>0</v>
      </c>
    </row>
    <row r="20" spans="1:6" ht="31.5" hidden="1">
      <c r="A20" s="29" t="s">
        <v>7</v>
      </c>
      <c r="B20" s="36" t="s">
        <v>28</v>
      </c>
      <c r="C20" s="11" t="s">
        <v>32</v>
      </c>
      <c r="D20" s="44" t="s">
        <v>15</v>
      </c>
      <c r="E20" s="12">
        <f>E21+E22</f>
        <v>5680</v>
      </c>
      <c r="F20" s="26">
        <f>F21+F22</f>
        <v>0</v>
      </c>
    </row>
    <row r="21" spans="1:7" ht="30" customHeight="1" hidden="1">
      <c r="A21" s="30" t="s">
        <v>8</v>
      </c>
      <c r="B21" s="36" t="s">
        <v>29</v>
      </c>
      <c r="C21" s="11" t="s">
        <v>47</v>
      </c>
      <c r="D21" s="44" t="s">
        <v>16</v>
      </c>
      <c r="E21" s="13">
        <f>3000+1880</f>
        <v>4880</v>
      </c>
      <c r="F21" s="19">
        <v>0</v>
      </c>
      <c r="G21" s="22">
        <v>23000</v>
      </c>
    </row>
    <row r="22" spans="1:7" ht="75" customHeight="1" hidden="1">
      <c r="A22" s="30" t="s">
        <v>20</v>
      </c>
      <c r="B22" s="36" t="s">
        <v>29</v>
      </c>
      <c r="C22" s="11" t="s">
        <v>48</v>
      </c>
      <c r="D22" s="44" t="s">
        <v>66</v>
      </c>
      <c r="E22" s="13">
        <v>800</v>
      </c>
      <c r="F22" s="19">
        <v>0</v>
      </c>
      <c r="G22" s="22"/>
    </row>
    <row r="23" spans="1:7" ht="33.75" customHeight="1" hidden="1">
      <c r="A23" s="30" t="s">
        <v>4</v>
      </c>
      <c r="B23" s="36" t="s">
        <v>29</v>
      </c>
      <c r="C23" s="11" t="s">
        <v>49</v>
      </c>
      <c r="D23" s="44" t="s">
        <v>5</v>
      </c>
      <c r="E23" s="13">
        <v>28000</v>
      </c>
      <c r="F23" s="19">
        <v>0</v>
      </c>
      <c r="G23" s="22"/>
    </row>
    <row r="24" spans="1:7" ht="51" customHeight="1" hidden="1">
      <c r="A24" s="31" t="s">
        <v>10</v>
      </c>
      <c r="B24" s="36" t="s">
        <v>29</v>
      </c>
      <c r="C24" s="11" t="s">
        <v>57</v>
      </c>
      <c r="D24" s="44" t="s">
        <v>60</v>
      </c>
      <c r="E24" s="13">
        <v>28000</v>
      </c>
      <c r="F24" s="53">
        <v>0</v>
      </c>
      <c r="G24" s="22"/>
    </row>
    <row r="25" spans="1:6" ht="31.5" customHeight="1">
      <c r="A25" s="28" t="s">
        <v>62</v>
      </c>
      <c r="B25" s="37" t="s">
        <v>28</v>
      </c>
      <c r="C25" s="10" t="s">
        <v>33</v>
      </c>
      <c r="D25" s="47" t="s">
        <v>101</v>
      </c>
      <c r="E25" s="14">
        <f>E27</f>
        <v>2100</v>
      </c>
      <c r="F25" s="24">
        <f>F27</f>
        <v>2000</v>
      </c>
    </row>
    <row r="26" spans="1:6" ht="15.75">
      <c r="A26" s="33" t="s">
        <v>63</v>
      </c>
      <c r="B26" s="36" t="s">
        <v>28</v>
      </c>
      <c r="C26" s="11" t="s">
        <v>51</v>
      </c>
      <c r="D26" s="48" t="s">
        <v>102</v>
      </c>
      <c r="E26" s="12">
        <f>E27</f>
        <v>2100</v>
      </c>
      <c r="F26" s="26">
        <f>F27</f>
        <v>2000</v>
      </c>
    </row>
    <row r="27" spans="1:6" ht="37.5" customHeight="1">
      <c r="A27" s="33" t="s">
        <v>64</v>
      </c>
      <c r="B27" s="36" t="s">
        <v>28</v>
      </c>
      <c r="C27" s="11" t="s">
        <v>52</v>
      </c>
      <c r="D27" s="48" t="s">
        <v>103</v>
      </c>
      <c r="E27" s="13">
        <f>E28</f>
        <v>2100</v>
      </c>
      <c r="F27" s="26">
        <f>F28+F29</f>
        <v>2000</v>
      </c>
    </row>
    <row r="28" spans="1:6" ht="78.75" customHeight="1">
      <c r="A28" s="33" t="s">
        <v>65</v>
      </c>
      <c r="B28" s="36" t="s">
        <v>50</v>
      </c>
      <c r="C28" s="11" t="s">
        <v>53</v>
      </c>
      <c r="D28" s="45" t="s">
        <v>124</v>
      </c>
      <c r="E28" s="13">
        <v>2100</v>
      </c>
      <c r="F28" s="52">
        <v>2000</v>
      </c>
    </row>
    <row r="29" spans="1:6" ht="45" customHeight="1" hidden="1">
      <c r="A29" s="33" t="s">
        <v>98</v>
      </c>
      <c r="B29" s="36" t="s">
        <v>39</v>
      </c>
      <c r="C29" s="11" t="s">
        <v>99</v>
      </c>
      <c r="D29" s="45" t="s">
        <v>100</v>
      </c>
      <c r="E29" s="13"/>
      <c r="F29" s="52">
        <v>0</v>
      </c>
    </row>
    <row r="30" spans="1:6" ht="18" customHeight="1" hidden="1">
      <c r="A30" s="34" t="s">
        <v>13</v>
      </c>
      <c r="B30" s="37" t="s">
        <v>28</v>
      </c>
      <c r="C30" s="10" t="s">
        <v>34</v>
      </c>
      <c r="D30" s="47" t="s">
        <v>104</v>
      </c>
      <c r="E30" s="14">
        <f>E31+E32</f>
        <v>3100</v>
      </c>
      <c r="F30" s="24">
        <f>F31+F32</f>
        <v>0</v>
      </c>
    </row>
    <row r="31" spans="1:7" s="74" customFormat="1" ht="64.5" customHeight="1" hidden="1">
      <c r="A31" s="75" t="s">
        <v>9</v>
      </c>
      <c r="B31" s="76" t="s">
        <v>29</v>
      </c>
      <c r="C31" s="77" t="s">
        <v>35</v>
      </c>
      <c r="D31" s="78" t="s">
        <v>21</v>
      </c>
      <c r="E31" s="79">
        <v>1200</v>
      </c>
      <c r="F31" s="80">
        <v>0</v>
      </c>
      <c r="G31" s="73"/>
    </row>
    <row r="32" spans="1:6" ht="36.75" customHeight="1" hidden="1">
      <c r="A32" s="75" t="s">
        <v>9</v>
      </c>
      <c r="B32" s="76" t="s">
        <v>28</v>
      </c>
      <c r="C32" s="76" t="s">
        <v>116</v>
      </c>
      <c r="D32" s="102" t="s">
        <v>111</v>
      </c>
      <c r="E32" s="79">
        <f>E38+E36+E37</f>
        <v>1900</v>
      </c>
      <c r="F32" s="81">
        <f>F38+F36+F37+F35</f>
        <v>0</v>
      </c>
    </row>
    <row r="33" spans="1:6" ht="78.75" hidden="1">
      <c r="A33" s="84" t="s">
        <v>106</v>
      </c>
      <c r="B33" s="82" t="s">
        <v>36</v>
      </c>
      <c r="C33" s="97" t="s">
        <v>40</v>
      </c>
      <c r="D33" s="98" t="s">
        <v>67</v>
      </c>
      <c r="E33" s="85">
        <v>49</v>
      </c>
      <c r="F33" s="86">
        <v>450</v>
      </c>
    </row>
    <row r="34" spans="1:7" ht="82.5" customHeight="1" hidden="1">
      <c r="A34" s="84" t="s">
        <v>107</v>
      </c>
      <c r="B34" s="82" t="s">
        <v>36</v>
      </c>
      <c r="C34" s="97" t="s">
        <v>41</v>
      </c>
      <c r="D34" s="98" t="s">
        <v>54</v>
      </c>
      <c r="E34" s="85">
        <v>50</v>
      </c>
      <c r="F34" s="86">
        <v>550</v>
      </c>
      <c r="G34" s="20"/>
    </row>
    <row r="35" spans="1:7" ht="94.5" customHeight="1" hidden="1">
      <c r="A35" s="90" t="s">
        <v>105</v>
      </c>
      <c r="B35" s="88" t="s">
        <v>38</v>
      </c>
      <c r="C35" s="99" t="s">
        <v>120</v>
      </c>
      <c r="D35" s="100" t="s">
        <v>113</v>
      </c>
      <c r="E35" s="91">
        <v>1800</v>
      </c>
      <c r="F35" s="92">
        <v>0</v>
      </c>
      <c r="G35" s="20"/>
    </row>
    <row r="36" spans="1:7" s="95" customFormat="1" ht="97.5" customHeight="1" hidden="1">
      <c r="A36" s="93" t="s">
        <v>108</v>
      </c>
      <c r="B36" s="88" t="s">
        <v>37</v>
      </c>
      <c r="C36" s="99" t="s">
        <v>120</v>
      </c>
      <c r="D36" s="100" t="s">
        <v>114</v>
      </c>
      <c r="E36" s="91">
        <v>1</v>
      </c>
      <c r="F36" s="92">
        <v>0</v>
      </c>
      <c r="G36" s="94"/>
    </row>
    <row r="37" spans="1:7" s="95" customFormat="1" ht="99.75" customHeight="1" hidden="1">
      <c r="A37" s="90" t="s">
        <v>109</v>
      </c>
      <c r="B37" s="88" t="s">
        <v>61</v>
      </c>
      <c r="C37" s="99" t="s">
        <v>120</v>
      </c>
      <c r="D37" s="100" t="s">
        <v>115</v>
      </c>
      <c r="E37" s="91">
        <v>1800</v>
      </c>
      <c r="F37" s="92">
        <v>0</v>
      </c>
      <c r="G37" s="96"/>
    </row>
    <row r="38" spans="1:6" ht="83.25" customHeight="1" hidden="1">
      <c r="A38" s="87" t="s">
        <v>110</v>
      </c>
      <c r="B38" s="88" t="s">
        <v>36</v>
      </c>
      <c r="C38" s="99" t="s">
        <v>120</v>
      </c>
      <c r="D38" s="100" t="s">
        <v>112</v>
      </c>
      <c r="E38" s="83">
        <f>E33+E34</f>
        <v>99</v>
      </c>
      <c r="F38" s="89">
        <v>0</v>
      </c>
    </row>
    <row r="39" spans="1:7" ht="35.25" customHeight="1" hidden="1">
      <c r="A39" s="69" t="s">
        <v>96</v>
      </c>
      <c r="B39" s="37" t="s">
        <v>28</v>
      </c>
      <c r="C39" s="59" t="s">
        <v>92</v>
      </c>
      <c r="D39" s="60" t="s">
        <v>93</v>
      </c>
      <c r="E39" s="70"/>
      <c r="F39" s="71">
        <f>F40</f>
        <v>0</v>
      </c>
      <c r="G39" s="20"/>
    </row>
    <row r="40" spans="1:7" ht="36.75" customHeight="1" hidden="1">
      <c r="A40" s="72" t="s">
        <v>97</v>
      </c>
      <c r="B40" s="36" t="s">
        <v>39</v>
      </c>
      <c r="C40" s="23" t="s">
        <v>95</v>
      </c>
      <c r="D40" s="44" t="s">
        <v>94</v>
      </c>
      <c r="E40" s="13"/>
      <c r="F40" s="19">
        <v>0</v>
      </c>
      <c r="G40" s="20"/>
    </row>
    <row r="41" spans="1:6" ht="16.5" customHeight="1">
      <c r="A41" s="57" t="s">
        <v>136</v>
      </c>
      <c r="B41" s="58" t="s">
        <v>28</v>
      </c>
      <c r="C41" s="59" t="s">
        <v>42</v>
      </c>
      <c r="D41" s="60" t="s">
        <v>6</v>
      </c>
      <c r="E41" s="61" t="e">
        <f>#REF!</f>
        <v>#REF!</v>
      </c>
      <c r="F41" s="21">
        <f>F42</f>
        <v>248681.7</v>
      </c>
    </row>
    <row r="42" spans="1:6" ht="36" customHeight="1">
      <c r="A42" s="57" t="s">
        <v>12</v>
      </c>
      <c r="B42" s="58" t="s">
        <v>28</v>
      </c>
      <c r="C42" s="59" t="s">
        <v>43</v>
      </c>
      <c r="D42" s="60" t="s">
        <v>123</v>
      </c>
      <c r="E42" s="62" t="e">
        <f>#REF!+E43</f>
        <v>#REF!</v>
      </c>
      <c r="F42" s="21">
        <f>F46+F49+F43</f>
        <v>248681.7</v>
      </c>
    </row>
    <row r="43" spans="1:6" ht="30.75" customHeight="1" hidden="1">
      <c r="A43" s="35" t="s">
        <v>24</v>
      </c>
      <c r="B43" s="39" t="s">
        <v>28</v>
      </c>
      <c r="C43" s="63" t="s">
        <v>121</v>
      </c>
      <c r="D43" s="49" t="s">
        <v>122</v>
      </c>
      <c r="E43" s="64" t="e">
        <f>#REF!+E44</f>
        <v>#REF!</v>
      </c>
      <c r="F43" s="25">
        <f>F44</f>
        <v>0</v>
      </c>
    </row>
    <row r="44" spans="1:7" ht="18" customHeight="1" hidden="1">
      <c r="A44" s="35" t="s">
        <v>8</v>
      </c>
      <c r="B44" s="39" t="s">
        <v>28</v>
      </c>
      <c r="C44" s="23" t="s">
        <v>119</v>
      </c>
      <c r="D44" s="27" t="s">
        <v>55</v>
      </c>
      <c r="E44" s="65">
        <f>E45</f>
        <v>1694</v>
      </c>
      <c r="F44" s="26">
        <f>F45</f>
        <v>0</v>
      </c>
      <c r="G44" s="20"/>
    </row>
    <row r="45" spans="1:9" ht="48" customHeight="1" hidden="1">
      <c r="A45" s="35" t="s">
        <v>44</v>
      </c>
      <c r="B45" s="39" t="s">
        <v>39</v>
      </c>
      <c r="C45" s="23" t="s">
        <v>118</v>
      </c>
      <c r="D45" s="27" t="s">
        <v>117</v>
      </c>
      <c r="E45" s="66">
        <v>1694</v>
      </c>
      <c r="F45" s="19">
        <v>0</v>
      </c>
      <c r="G45" s="20"/>
      <c r="I45" s="101"/>
    </row>
    <row r="46" spans="1:7" ht="29.25" customHeight="1">
      <c r="A46" s="67" t="s">
        <v>7</v>
      </c>
      <c r="B46" s="58" t="s">
        <v>28</v>
      </c>
      <c r="C46" s="63" t="s">
        <v>89</v>
      </c>
      <c r="D46" s="49" t="s">
        <v>88</v>
      </c>
      <c r="E46" s="64"/>
      <c r="F46" s="68">
        <f>F47</f>
        <v>201642.30000000002</v>
      </c>
      <c r="G46" s="20"/>
    </row>
    <row r="47" spans="1:11" s="111" customFormat="1" ht="52.5" customHeight="1">
      <c r="A47" s="108" t="s">
        <v>8</v>
      </c>
      <c r="B47" s="76" t="s">
        <v>39</v>
      </c>
      <c r="C47" s="77" t="s">
        <v>134</v>
      </c>
      <c r="D47" s="78" t="s">
        <v>133</v>
      </c>
      <c r="E47" s="109"/>
      <c r="F47" s="53">
        <f>202446.1-803.8</f>
        <v>201642.30000000002</v>
      </c>
      <c r="G47" s="110"/>
      <c r="K47" s="112"/>
    </row>
    <row r="48" spans="1:7" ht="34.5" customHeight="1" hidden="1">
      <c r="A48" s="35" t="s">
        <v>44</v>
      </c>
      <c r="B48" s="39" t="s">
        <v>39</v>
      </c>
      <c r="C48" s="23" t="s">
        <v>90</v>
      </c>
      <c r="D48" s="27" t="s">
        <v>91</v>
      </c>
      <c r="E48" s="66"/>
      <c r="F48" s="19">
        <v>0</v>
      </c>
      <c r="G48" s="20"/>
    </row>
    <row r="49" spans="1:11" ht="30.75" customHeight="1">
      <c r="A49" s="67" t="s">
        <v>4</v>
      </c>
      <c r="B49" s="58" t="s">
        <v>28</v>
      </c>
      <c r="C49" s="63" t="s">
        <v>71</v>
      </c>
      <c r="D49" s="49" t="s">
        <v>70</v>
      </c>
      <c r="E49" s="64">
        <f>E54+E50</f>
        <v>8193</v>
      </c>
      <c r="F49" s="105">
        <f>F54+F50</f>
        <v>47039.4</v>
      </c>
      <c r="K49" s="17"/>
    </row>
    <row r="50" spans="1:7" ht="32.25" customHeight="1">
      <c r="A50" s="35" t="s">
        <v>80</v>
      </c>
      <c r="B50" s="39" t="s">
        <v>28</v>
      </c>
      <c r="C50" s="23" t="s">
        <v>72</v>
      </c>
      <c r="D50" s="27" t="s">
        <v>68</v>
      </c>
      <c r="E50" s="65">
        <f>E51</f>
        <v>1694</v>
      </c>
      <c r="F50" s="103">
        <f>F51</f>
        <v>6491</v>
      </c>
      <c r="G50" s="20"/>
    </row>
    <row r="51" spans="1:7" ht="54.75" customHeight="1">
      <c r="A51" s="35" t="s">
        <v>81</v>
      </c>
      <c r="B51" s="39" t="s">
        <v>28</v>
      </c>
      <c r="C51" s="23" t="s">
        <v>73</v>
      </c>
      <c r="D51" s="27" t="s">
        <v>69</v>
      </c>
      <c r="E51" s="66">
        <v>1694</v>
      </c>
      <c r="F51" s="104">
        <f>F52+F53</f>
        <v>6491</v>
      </c>
      <c r="G51" s="20"/>
    </row>
    <row r="52" spans="1:8" ht="63">
      <c r="A52" s="35" t="s">
        <v>82</v>
      </c>
      <c r="B52" s="39" t="s">
        <v>39</v>
      </c>
      <c r="C52" s="23" t="s">
        <v>74</v>
      </c>
      <c r="D52" s="27" t="s">
        <v>22</v>
      </c>
      <c r="E52" s="66"/>
      <c r="F52" s="92">
        <v>6482.3</v>
      </c>
      <c r="G52" s="20"/>
      <c r="H52" s="42">
        <v>186.9</v>
      </c>
    </row>
    <row r="53" spans="1:7" ht="94.5">
      <c r="A53" s="35" t="s">
        <v>83</v>
      </c>
      <c r="B53" s="39" t="s">
        <v>39</v>
      </c>
      <c r="C53" s="23" t="s">
        <v>75</v>
      </c>
      <c r="D53" s="27" t="s">
        <v>23</v>
      </c>
      <c r="E53" s="66"/>
      <c r="F53" s="92">
        <v>8.7</v>
      </c>
      <c r="G53" s="20"/>
    </row>
    <row r="54" spans="1:6" ht="53.25" customHeight="1">
      <c r="A54" s="35" t="s">
        <v>84</v>
      </c>
      <c r="B54" s="39" t="s">
        <v>28</v>
      </c>
      <c r="C54" s="23" t="s">
        <v>76</v>
      </c>
      <c r="D54" s="27" t="s">
        <v>128</v>
      </c>
      <c r="E54" s="65">
        <f>E56+E57</f>
        <v>6499</v>
      </c>
      <c r="F54" s="103">
        <f>F56+F57</f>
        <v>40548.4</v>
      </c>
    </row>
    <row r="55" spans="1:6" ht="65.25" customHeight="1">
      <c r="A55" s="35" t="s">
        <v>85</v>
      </c>
      <c r="B55" s="39" t="s">
        <v>28</v>
      </c>
      <c r="C55" s="23" t="s">
        <v>77</v>
      </c>
      <c r="D55" s="27" t="s">
        <v>127</v>
      </c>
      <c r="E55" s="65" t="e">
        <f>E57+#REF!</f>
        <v>#REF!</v>
      </c>
      <c r="F55" s="103">
        <f>F57+F56</f>
        <v>40548.4</v>
      </c>
    </row>
    <row r="56" spans="1:8" ht="63">
      <c r="A56" s="35" t="s">
        <v>86</v>
      </c>
      <c r="B56" s="39" t="s">
        <v>39</v>
      </c>
      <c r="C56" s="23" t="s">
        <v>78</v>
      </c>
      <c r="D56" s="27" t="s">
        <v>125</v>
      </c>
      <c r="E56" s="66">
        <f>5460+388</f>
        <v>5848</v>
      </c>
      <c r="F56" s="92">
        <v>27185.4</v>
      </c>
      <c r="G56" s="20"/>
      <c r="H56" s="42"/>
    </row>
    <row r="57" spans="1:7" ht="51.75" customHeight="1">
      <c r="A57" s="35" t="s">
        <v>87</v>
      </c>
      <c r="B57" s="39" t="s">
        <v>39</v>
      </c>
      <c r="C57" s="23" t="s">
        <v>79</v>
      </c>
      <c r="D57" s="27" t="s">
        <v>126</v>
      </c>
      <c r="E57" s="66">
        <v>651</v>
      </c>
      <c r="F57" s="92">
        <v>13363</v>
      </c>
      <c r="G57" s="20"/>
    </row>
    <row r="58" spans="1:8" ht="23.25" customHeight="1">
      <c r="A58" s="8"/>
      <c r="B58" s="38"/>
      <c r="C58" s="10"/>
      <c r="D58" s="46" t="s">
        <v>17</v>
      </c>
      <c r="E58" s="15" t="e">
        <f>E16+E41</f>
        <v>#REF!</v>
      </c>
      <c r="F58" s="21">
        <f>F16+F41</f>
        <v>270965.5</v>
      </c>
      <c r="H58" s="4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  <row r="1265" ht="12.75">
      <c r="F1265" s="22"/>
    </row>
    <row r="1266" ht="12.75">
      <c r="F1266" s="22"/>
    </row>
    <row r="1267" ht="12.75">
      <c r="F1267" s="22"/>
    </row>
    <row r="1268" ht="12.75">
      <c r="F1268" s="22"/>
    </row>
    <row r="1269" ht="12.75">
      <c r="F1269" s="22"/>
    </row>
    <row r="1270" ht="12.75">
      <c r="F1270" s="22"/>
    </row>
  </sheetData>
  <sheetProtection/>
  <mergeCells count="7">
    <mergeCell ref="D10:F10"/>
    <mergeCell ref="A14:A15"/>
    <mergeCell ref="B14:C14"/>
    <mergeCell ref="D14:D15"/>
    <mergeCell ref="F14:F15"/>
    <mergeCell ref="D3:F3"/>
    <mergeCell ref="D4:F4"/>
  </mergeCells>
  <printOptions/>
  <pageMargins left="0.7086614173228347" right="0.31496062992125984" top="0.31496062992125984" bottom="0.2362204724409449" header="0.31496062992125984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2022-02-21T08:46:15Z</cp:lastPrinted>
  <dcterms:created xsi:type="dcterms:W3CDTF">2006-07-09T19:26:41Z</dcterms:created>
  <dcterms:modified xsi:type="dcterms:W3CDTF">2022-02-25T08:11:53Z</dcterms:modified>
  <cp:category/>
  <cp:version/>
  <cp:contentType/>
  <cp:contentStatus/>
</cp:coreProperties>
</file>